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2120" windowHeight="8280" activeTab="0"/>
  </bookViews>
  <sheets>
    <sheet name="CRONOGRAMA" sheetId="1" r:id="rId1"/>
  </sheets>
  <definedNames>
    <definedName name="_xlnm.Print_Area" localSheetId="0">'CRONOGRAMA'!$A$1:$O$34</definedName>
  </definedNames>
  <calcPr fullCalcOnLoad="1"/>
</workbook>
</file>

<file path=xl/sharedStrings.xml><?xml version="1.0" encoding="utf-8"?>
<sst xmlns="http://schemas.openxmlformats.org/spreadsheetml/2006/main" count="48" uniqueCount="37">
  <si>
    <t>__________________________________</t>
  </si>
  <si>
    <t>CRONOGRAMA FÍSICO-FINANCEIRO</t>
  </si>
  <si>
    <t>MÊS 1</t>
  </si>
  <si>
    <t>MÊS 2</t>
  </si>
  <si>
    <t>MÊS 3</t>
  </si>
  <si>
    <t>MÊS 4</t>
  </si>
  <si>
    <t>Item</t>
  </si>
  <si>
    <t>VALOR</t>
  </si>
  <si>
    <t>PESO %</t>
  </si>
  <si>
    <t>%</t>
  </si>
  <si>
    <t>R$</t>
  </si>
  <si>
    <t>% TOTAL</t>
  </si>
  <si>
    <t>1 SERVIÇOS PRELIMINARES</t>
  </si>
  <si>
    <t>ACUMULADOS MENSAIS</t>
  </si>
  <si>
    <t>Obra: Reforma da Sala das Sessões Eng. Firmino Girardello e Reforma completa do telhado do prédio da câmara</t>
  </si>
  <si>
    <t>2 DEMOLIÇOES</t>
  </si>
  <si>
    <t>3 PAREDES E PAINEIS</t>
  </si>
  <si>
    <t>4 ESQUADRIAS</t>
  </si>
  <si>
    <t>5 COBERTURA</t>
  </si>
  <si>
    <t>6 FORRO</t>
  </si>
  <si>
    <t>7 IMPERMEABILIZAÇÀO</t>
  </si>
  <si>
    <t>8 REVESTIMENTOS DE PAREDES E FORROS</t>
  </si>
  <si>
    <t>9 PAVIMENTAÇÃO INTERNA</t>
  </si>
  <si>
    <t>10 RODAPÉS</t>
  </si>
  <si>
    <t>11 PINTURA</t>
  </si>
  <si>
    <t>12 INSTALAÇÃO ELÉTRICA</t>
  </si>
  <si>
    <t>Simone Forlin Brancher</t>
  </si>
  <si>
    <t xml:space="preserve">Arquiteta e Urbanista </t>
  </si>
  <si>
    <t>CAU-A  34373-0</t>
  </si>
  <si>
    <t>13 PRE INSTALAÇÃO DE AR</t>
  </si>
  <si>
    <t xml:space="preserve">Proprietário: Município de Getúlio Vargas - Câmara de Vereadores </t>
  </si>
  <si>
    <t xml:space="preserve">14 MOBILIARIO </t>
  </si>
  <si>
    <t>Marília Salgado Bianchi</t>
  </si>
  <si>
    <t>CAU-A  54295-4</t>
  </si>
  <si>
    <t>15 SISTEMA DE PREVENÇÃO DE INCENDIO</t>
  </si>
  <si>
    <t>16 LIMPEZA E ENTREGA DO MOBILIARIO</t>
  </si>
  <si>
    <t>Getúlio Vargas, maio de 2015.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</si>
</sst>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&quot;Ativado&quot;;&quot;Ativado&quot;;&quot;Desativado&quot;"/>
    <numFmt numFmtId="181" formatCode="&quot;R$&quot;\ #,##0.00"/>
    <numFmt numFmtId="182" formatCode="&quot;R$&quot;\ #,##0.00;[Red]&quot;R$&quot;\ #,##0.00"/>
    <numFmt numFmtId="183" formatCode="&quot;R$ &quot;#,##0.00;[Red]&quot;R$ &quot;#,##0.00"/>
    <numFmt numFmtId="184" formatCode="0.0%"/>
    <numFmt numFmtId="185" formatCode="#,##0.00;[Red]#,##0.00"/>
    <numFmt numFmtId="186" formatCode="0.000000"/>
    <numFmt numFmtId="187" formatCode="0.00000"/>
    <numFmt numFmtId="188" formatCode="0.0000"/>
    <numFmt numFmtId="189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1" fontId="0" fillId="0" borderId="0" xfId="53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1" fontId="4" fillId="0" borderId="0" xfId="53" applyFont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83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183" fontId="2" fillId="0" borderId="17" xfId="0" applyNumberFormat="1" applyFont="1" applyBorder="1" applyAlignment="1">
      <alignment/>
    </xf>
    <xf numFmtId="184" fontId="2" fillId="0" borderId="18" xfId="51" applyNumberFormat="1" applyFont="1" applyBorder="1" applyAlignment="1">
      <alignment/>
    </xf>
    <xf numFmtId="183" fontId="2" fillId="0" borderId="17" xfId="0" applyNumberFormat="1" applyFont="1" applyBorder="1" applyAlignment="1" quotePrefix="1">
      <alignment/>
    </xf>
    <xf numFmtId="9" fontId="2" fillId="0" borderId="18" xfId="5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right"/>
    </xf>
    <xf numFmtId="183" fontId="2" fillId="0" borderId="22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9" fontId="2" fillId="0" borderId="19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9" fontId="2" fillId="33" borderId="16" xfId="51" applyFont="1" applyFill="1" applyBorder="1" applyAlignment="1">
      <alignment horizontal="right"/>
    </xf>
    <xf numFmtId="9" fontId="2" fillId="33" borderId="16" xfId="51" applyFont="1" applyFill="1" applyBorder="1" applyAlignment="1">
      <alignment/>
    </xf>
    <xf numFmtId="9" fontId="2" fillId="33" borderId="12" xfId="5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9" fontId="2" fillId="33" borderId="20" xfId="51" applyFont="1" applyFill="1" applyBorder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0">
      <selection activeCell="O31" sqref="O31"/>
    </sheetView>
  </sheetViews>
  <sheetFormatPr defaultColWidth="9.140625" defaultRowHeight="12.75"/>
  <cols>
    <col min="1" max="1" width="31.140625" style="0" customWidth="1"/>
    <col min="2" max="2" width="11.57421875" style="0" bestFit="1" customWidth="1"/>
    <col min="3" max="3" width="7.28125" style="0" customWidth="1"/>
    <col min="4" max="4" width="5.57421875" style="0" bestFit="1" customWidth="1"/>
    <col min="5" max="5" width="10.140625" style="0" bestFit="1" customWidth="1"/>
    <col min="6" max="6" width="8.28125" style="0" bestFit="1" customWidth="1"/>
    <col min="7" max="7" width="5.00390625" style="0" bestFit="1" customWidth="1"/>
    <col min="8" max="8" width="10.140625" style="0" bestFit="1" customWidth="1"/>
    <col min="9" max="9" width="8.28125" style="0" bestFit="1" customWidth="1"/>
    <col min="10" max="10" width="5.00390625" style="0" bestFit="1" customWidth="1"/>
    <col min="11" max="11" width="11.57421875" style="0" bestFit="1" customWidth="1"/>
    <col min="12" max="12" width="8.28125" style="0" bestFit="1" customWidth="1"/>
    <col min="13" max="13" width="5.57421875" style="0" bestFit="1" customWidth="1"/>
    <col min="14" max="14" width="10.140625" style="0" bestFit="1" customWidth="1"/>
    <col min="15" max="15" width="7.421875" style="0" customWidth="1"/>
    <col min="17" max="17" width="12.00390625" style="0" bestFit="1" customWidth="1"/>
    <col min="19" max="19" width="8.00390625" style="0" customWidth="1"/>
    <col min="20" max="20" width="12.00390625" style="0" bestFit="1" customWidth="1"/>
  </cols>
  <sheetData>
    <row r="1" spans="1:15" ht="12.75">
      <c r="A1" s="53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14"/>
      <c r="L1" s="14"/>
      <c r="M1" s="14"/>
      <c r="N1" s="14"/>
      <c r="O1" s="14"/>
    </row>
    <row r="2" spans="1:15" ht="12.75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14"/>
      <c r="L2" s="14"/>
      <c r="M2" s="14"/>
      <c r="N2" s="14"/>
      <c r="O2" s="14"/>
    </row>
    <row r="3" spans="1:15" ht="12.75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14"/>
      <c r="L3" s="14"/>
      <c r="M3" s="14"/>
      <c r="N3" s="14"/>
      <c r="O3" s="14"/>
    </row>
    <row r="4" spans="1:21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14"/>
      <c r="L4" s="14"/>
      <c r="M4" s="14"/>
      <c r="N4" s="14"/>
      <c r="O4" s="15"/>
      <c r="P4" s="9"/>
      <c r="Q4" s="9"/>
      <c r="R4" s="9"/>
      <c r="S4" s="9"/>
      <c r="T4" s="9"/>
      <c r="U4" s="9"/>
    </row>
    <row r="5" spans="1:21" ht="13.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14"/>
      <c r="L5" s="14"/>
      <c r="M5" s="14"/>
      <c r="N5" s="14"/>
      <c r="O5" s="15"/>
      <c r="P5" s="9"/>
      <c r="Q5" s="9"/>
      <c r="R5" s="9"/>
      <c r="S5" s="9"/>
      <c r="T5" s="9"/>
      <c r="U5" s="9"/>
    </row>
    <row r="6" spans="1:21" ht="19.5" thickBot="1">
      <c r="A6" s="55"/>
      <c r="B6" s="55"/>
      <c r="C6" s="55"/>
      <c r="D6" s="55"/>
      <c r="E6" s="17" t="s">
        <v>2</v>
      </c>
      <c r="F6" s="55"/>
      <c r="G6" s="55"/>
      <c r="H6" s="17" t="s">
        <v>3</v>
      </c>
      <c r="I6" s="55"/>
      <c r="J6" s="55"/>
      <c r="K6" s="17" t="s">
        <v>4</v>
      </c>
      <c r="L6" s="16"/>
      <c r="M6" s="16"/>
      <c r="N6" s="18" t="s">
        <v>5</v>
      </c>
      <c r="O6" s="19"/>
      <c r="P6" s="9"/>
      <c r="Q6" s="8"/>
      <c r="R6" s="9"/>
      <c r="S6" s="9"/>
      <c r="T6" s="8"/>
      <c r="U6" s="9"/>
    </row>
    <row r="7" spans="1:21" ht="12.75">
      <c r="A7" s="20" t="s">
        <v>6</v>
      </c>
      <c r="B7" s="21" t="s">
        <v>7</v>
      </c>
      <c r="C7" s="22" t="s">
        <v>8</v>
      </c>
      <c r="D7" s="45" t="s">
        <v>9</v>
      </c>
      <c r="E7" s="21" t="s">
        <v>10</v>
      </c>
      <c r="F7" s="22" t="s">
        <v>11</v>
      </c>
      <c r="G7" s="48" t="s">
        <v>9</v>
      </c>
      <c r="H7" s="21" t="s">
        <v>10</v>
      </c>
      <c r="I7" s="23" t="s">
        <v>11</v>
      </c>
      <c r="J7" s="45" t="s">
        <v>9</v>
      </c>
      <c r="K7" s="21" t="s">
        <v>10</v>
      </c>
      <c r="L7" s="22" t="s">
        <v>11</v>
      </c>
      <c r="M7" s="49" t="s">
        <v>9</v>
      </c>
      <c r="N7" s="21" t="s">
        <v>10</v>
      </c>
      <c r="O7" s="22" t="s">
        <v>11</v>
      </c>
      <c r="P7" s="10"/>
      <c r="Q7" s="10"/>
      <c r="R7" s="10"/>
      <c r="S7" s="10"/>
      <c r="T7" s="10"/>
      <c r="U7" s="10"/>
    </row>
    <row r="8" spans="1:21" ht="12.75">
      <c r="A8" s="24" t="s">
        <v>12</v>
      </c>
      <c r="B8" s="25">
        <v>571.23</v>
      </c>
      <c r="C8" s="26">
        <f>B8/$B$24</f>
        <v>0.00313194723801379</v>
      </c>
      <c r="D8" s="46">
        <v>1</v>
      </c>
      <c r="E8" s="27">
        <f aca="true" t="shared" si="0" ref="E8:E23">B8*D8</f>
        <v>571.23</v>
      </c>
      <c r="F8" s="28">
        <f>D8</f>
        <v>1</v>
      </c>
      <c r="G8" s="47">
        <v>0</v>
      </c>
      <c r="H8" s="25">
        <f>G8*B8</f>
        <v>0</v>
      </c>
      <c r="I8" s="43">
        <f>F8+G8</f>
        <v>1</v>
      </c>
      <c r="J8" s="46">
        <v>0</v>
      </c>
      <c r="K8" s="25">
        <f>J8*B8</f>
        <v>0</v>
      </c>
      <c r="L8" s="44">
        <f>I8+J8</f>
        <v>1</v>
      </c>
      <c r="M8" s="50">
        <v>0</v>
      </c>
      <c r="N8" s="25">
        <f>M8*B8</f>
        <v>0</v>
      </c>
      <c r="O8" s="44">
        <f>D8+G8+J8+M8</f>
        <v>1</v>
      </c>
      <c r="P8" s="11"/>
      <c r="Q8" s="12"/>
      <c r="R8" s="9"/>
      <c r="S8" s="9"/>
      <c r="T8" s="12"/>
      <c r="U8" s="9"/>
    </row>
    <row r="9" spans="1:21" ht="12.75">
      <c r="A9" s="24" t="s">
        <v>15</v>
      </c>
      <c r="B9" s="25">
        <v>1688.34</v>
      </c>
      <c r="C9" s="26">
        <f aca="true" t="shared" si="1" ref="C9:C23">B9/$B$24</f>
        <v>0.009256852405910407</v>
      </c>
      <c r="D9" s="47">
        <v>0.3</v>
      </c>
      <c r="E9" s="27">
        <f t="shared" si="0"/>
        <v>506.50199999999995</v>
      </c>
      <c r="F9" s="28">
        <f aca="true" t="shared" si="2" ref="F9:F23">D9</f>
        <v>0.3</v>
      </c>
      <c r="G9" s="46">
        <v>0.7</v>
      </c>
      <c r="H9" s="25">
        <f aca="true" t="shared" si="3" ref="H9:H23">G9*B9</f>
        <v>1181.838</v>
      </c>
      <c r="I9" s="43">
        <f aca="true" t="shared" si="4" ref="I9:I23">F9+G9</f>
        <v>1</v>
      </c>
      <c r="J9" s="47">
        <v>0</v>
      </c>
      <c r="K9" s="25">
        <f aca="true" t="shared" si="5" ref="K9:K23">J9*B9</f>
        <v>0</v>
      </c>
      <c r="L9" s="44">
        <f aca="true" t="shared" si="6" ref="L9:L20">I9+J9</f>
        <v>1</v>
      </c>
      <c r="M9" s="50">
        <v>0</v>
      </c>
      <c r="N9" s="25">
        <f aca="true" t="shared" si="7" ref="N9:N23">M9*B9</f>
        <v>0</v>
      </c>
      <c r="O9" s="44">
        <f aca="true" t="shared" si="8" ref="O9:O23">D9+G9+J9+M9</f>
        <v>1</v>
      </c>
      <c r="P9" s="11"/>
      <c r="Q9" s="12"/>
      <c r="R9" s="9"/>
      <c r="S9" s="9"/>
      <c r="T9" s="12"/>
      <c r="U9" s="9"/>
    </row>
    <row r="10" spans="1:21" ht="12.75">
      <c r="A10" s="24" t="s">
        <v>16</v>
      </c>
      <c r="B10" s="25">
        <v>1272.78</v>
      </c>
      <c r="C10" s="26">
        <f t="shared" si="1"/>
        <v>0.00697841465889255</v>
      </c>
      <c r="D10" s="47">
        <v>0.3</v>
      </c>
      <c r="E10" s="27">
        <f t="shared" si="0"/>
        <v>381.834</v>
      </c>
      <c r="F10" s="28">
        <f t="shared" si="2"/>
        <v>0.3</v>
      </c>
      <c r="G10" s="46">
        <v>0.7</v>
      </c>
      <c r="H10" s="25">
        <f t="shared" si="3"/>
        <v>890.9459999999999</v>
      </c>
      <c r="I10" s="43">
        <f t="shared" si="4"/>
        <v>1</v>
      </c>
      <c r="J10" s="47">
        <v>0</v>
      </c>
      <c r="K10" s="25">
        <f t="shared" si="5"/>
        <v>0</v>
      </c>
      <c r="L10" s="44">
        <f t="shared" si="6"/>
        <v>1</v>
      </c>
      <c r="M10" s="50">
        <v>0</v>
      </c>
      <c r="N10" s="25">
        <f t="shared" si="7"/>
        <v>0</v>
      </c>
      <c r="O10" s="44">
        <f t="shared" si="8"/>
        <v>1</v>
      </c>
      <c r="P10" s="11"/>
      <c r="Q10" s="12"/>
      <c r="R10" s="9"/>
      <c r="S10" s="9"/>
      <c r="T10" s="12"/>
      <c r="U10" s="9"/>
    </row>
    <row r="11" spans="1:21" ht="12.75">
      <c r="A11" s="24" t="s">
        <v>17</v>
      </c>
      <c r="B11" s="25">
        <v>2843.98</v>
      </c>
      <c r="C11" s="26">
        <f t="shared" si="1"/>
        <v>0.015593010356540201</v>
      </c>
      <c r="D11" s="47">
        <v>0.3</v>
      </c>
      <c r="E11" s="27">
        <f t="shared" si="0"/>
        <v>853.194</v>
      </c>
      <c r="F11" s="28">
        <f t="shared" si="2"/>
        <v>0.3</v>
      </c>
      <c r="G11" s="46">
        <v>0.7</v>
      </c>
      <c r="H11" s="25">
        <f t="shared" si="3"/>
        <v>1990.7859999999998</v>
      </c>
      <c r="I11" s="43">
        <f t="shared" si="4"/>
        <v>1</v>
      </c>
      <c r="J11" s="47">
        <v>0</v>
      </c>
      <c r="K11" s="25">
        <f t="shared" si="5"/>
        <v>0</v>
      </c>
      <c r="L11" s="44">
        <f t="shared" si="6"/>
        <v>1</v>
      </c>
      <c r="M11" s="50">
        <v>0</v>
      </c>
      <c r="N11" s="25">
        <f t="shared" si="7"/>
        <v>0</v>
      </c>
      <c r="O11" s="44">
        <f t="shared" si="8"/>
        <v>1</v>
      </c>
      <c r="P11" s="11"/>
      <c r="Q11" s="12"/>
      <c r="R11" s="9"/>
      <c r="S11" s="9"/>
      <c r="T11" s="12"/>
      <c r="U11" s="9"/>
    </row>
    <row r="12" spans="1:21" ht="12.75">
      <c r="A12" s="24" t="s">
        <v>18</v>
      </c>
      <c r="B12" s="25">
        <v>51753.55</v>
      </c>
      <c r="C12" s="26">
        <f t="shared" si="1"/>
        <v>0.2837550338390991</v>
      </c>
      <c r="D12" s="46">
        <v>0.2</v>
      </c>
      <c r="E12" s="27">
        <f t="shared" si="0"/>
        <v>10350.710000000001</v>
      </c>
      <c r="F12" s="28">
        <f t="shared" si="2"/>
        <v>0.2</v>
      </c>
      <c r="G12" s="47">
        <v>0.3</v>
      </c>
      <c r="H12" s="25">
        <f t="shared" si="3"/>
        <v>15526.065</v>
      </c>
      <c r="I12" s="43">
        <f t="shared" si="4"/>
        <v>0.5</v>
      </c>
      <c r="J12" s="46">
        <v>0.5</v>
      </c>
      <c r="K12" s="25">
        <f t="shared" si="5"/>
        <v>25876.775</v>
      </c>
      <c r="L12" s="44">
        <f t="shared" si="6"/>
        <v>1</v>
      </c>
      <c r="M12" s="50">
        <v>0</v>
      </c>
      <c r="N12" s="25">
        <f t="shared" si="7"/>
        <v>0</v>
      </c>
      <c r="O12" s="44">
        <f t="shared" si="8"/>
        <v>1</v>
      </c>
      <c r="P12" s="11"/>
      <c r="Q12" s="12"/>
      <c r="R12" s="9"/>
      <c r="S12" s="9"/>
      <c r="T12" s="12"/>
      <c r="U12" s="9"/>
    </row>
    <row r="13" spans="1:21" ht="12.75">
      <c r="A13" s="24" t="s">
        <v>19</v>
      </c>
      <c r="B13" s="25">
        <v>17074.75</v>
      </c>
      <c r="C13" s="26">
        <f t="shared" si="1"/>
        <v>0.09361766031594272</v>
      </c>
      <c r="D13" s="46">
        <v>0</v>
      </c>
      <c r="E13" s="27">
        <f t="shared" si="0"/>
        <v>0</v>
      </c>
      <c r="F13" s="28">
        <f t="shared" si="2"/>
        <v>0</v>
      </c>
      <c r="G13" s="47">
        <v>0</v>
      </c>
      <c r="H13" s="25">
        <f t="shared" si="3"/>
        <v>0</v>
      </c>
      <c r="I13" s="43">
        <f t="shared" si="4"/>
        <v>0</v>
      </c>
      <c r="J13" s="46">
        <v>0.5</v>
      </c>
      <c r="K13" s="25">
        <f t="shared" si="5"/>
        <v>8537.375</v>
      </c>
      <c r="L13" s="44">
        <f t="shared" si="6"/>
        <v>0.5</v>
      </c>
      <c r="M13" s="50">
        <v>0.5</v>
      </c>
      <c r="N13" s="25">
        <f t="shared" si="7"/>
        <v>8537.375</v>
      </c>
      <c r="O13" s="44">
        <f t="shared" si="8"/>
        <v>1</v>
      </c>
      <c r="P13" s="11"/>
      <c r="Q13" s="12"/>
      <c r="R13" s="9"/>
      <c r="S13" s="9"/>
      <c r="T13" s="12"/>
      <c r="U13" s="9"/>
    </row>
    <row r="14" spans="1:21" ht="12.75">
      <c r="A14" s="24" t="s">
        <v>20</v>
      </c>
      <c r="B14" s="25">
        <v>1038.2</v>
      </c>
      <c r="C14" s="26">
        <f t="shared" si="1"/>
        <v>0.005692256398483828</v>
      </c>
      <c r="D14" s="46">
        <v>0</v>
      </c>
      <c r="E14" s="27">
        <f t="shared" si="0"/>
        <v>0</v>
      </c>
      <c r="F14" s="28">
        <f t="shared" si="2"/>
        <v>0</v>
      </c>
      <c r="G14" s="47">
        <v>1</v>
      </c>
      <c r="H14" s="25">
        <f t="shared" si="3"/>
        <v>1038.2</v>
      </c>
      <c r="I14" s="43">
        <f t="shared" si="4"/>
        <v>1</v>
      </c>
      <c r="J14" s="46">
        <v>0</v>
      </c>
      <c r="K14" s="25">
        <f t="shared" si="5"/>
        <v>0</v>
      </c>
      <c r="L14" s="44">
        <f t="shared" si="6"/>
        <v>1</v>
      </c>
      <c r="M14" s="50">
        <v>0</v>
      </c>
      <c r="N14" s="25">
        <f t="shared" si="7"/>
        <v>0</v>
      </c>
      <c r="O14" s="44">
        <f t="shared" si="8"/>
        <v>1</v>
      </c>
      <c r="P14" s="11"/>
      <c r="Q14" s="12"/>
      <c r="R14" s="9"/>
      <c r="S14" s="9"/>
      <c r="T14" s="12"/>
      <c r="U14" s="9"/>
    </row>
    <row r="15" spans="1:21" ht="12.75">
      <c r="A15" s="24" t="s">
        <v>21</v>
      </c>
      <c r="B15" s="25">
        <v>1063.98</v>
      </c>
      <c r="C15" s="26">
        <f t="shared" si="1"/>
        <v>0.005833603316180719</v>
      </c>
      <c r="D15" s="46">
        <v>0</v>
      </c>
      <c r="E15" s="27">
        <f t="shared" si="0"/>
        <v>0</v>
      </c>
      <c r="F15" s="28">
        <f t="shared" si="2"/>
        <v>0</v>
      </c>
      <c r="G15" s="47">
        <v>0</v>
      </c>
      <c r="H15" s="25">
        <f t="shared" si="3"/>
        <v>0</v>
      </c>
      <c r="I15" s="43">
        <f t="shared" si="4"/>
        <v>0</v>
      </c>
      <c r="J15" s="46">
        <v>0.5</v>
      </c>
      <c r="K15" s="25">
        <f t="shared" si="5"/>
        <v>531.99</v>
      </c>
      <c r="L15" s="44">
        <f t="shared" si="6"/>
        <v>0.5</v>
      </c>
      <c r="M15" s="50">
        <v>0.5</v>
      </c>
      <c r="N15" s="25">
        <f t="shared" si="7"/>
        <v>531.99</v>
      </c>
      <c r="O15" s="44">
        <f t="shared" si="8"/>
        <v>1</v>
      </c>
      <c r="P15" s="11"/>
      <c r="Q15" s="12"/>
      <c r="R15" s="9"/>
      <c r="S15" s="9"/>
      <c r="T15" s="12"/>
      <c r="U15" s="9"/>
    </row>
    <row r="16" spans="1:21" ht="12.75">
      <c r="A16" s="24" t="s">
        <v>22</v>
      </c>
      <c r="B16" s="25">
        <v>23212.62</v>
      </c>
      <c r="C16" s="26">
        <f t="shared" si="1"/>
        <v>0.12727045340066814</v>
      </c>
      <c r="D16" s="46">
        <v>0</v>
      </c>
      <c r="E16" s="27">
        <f t="shared" si="0"/>
        <v>0</v>
      </c>
      <c r="F16" s="28">
        <f t="shared" si="2"/>
        <v>0</v>
      </c>
      <c r="G16" s="47">
        <v>0</v>
      </c>
      <c r="H16" s="25">
        <f t="shared" si="3"/>
        <v>0</v>
      </c>
      <c r="I16" s="43">
        <f t="shared" si="4"/>
        <v>0</v>
      </c>
      <c r="J16" s="46">
        <v>0.5</v>
      </c>
      <c r="K16" s="25">
        <f t="shared" si="5"/>
        <v>11606.31</v>
      </c>
      <c r="L16" s="44">
        <f t="shared" si="6"/>
        <v>0.5</v>
      </c>
      <c r="M16" s="50">
        <v>0.5</v>
      </c>
      <c r="N16" s="25">
        <f t="shared" si="7"/>
        <v>11606.31</v>
      </c>
      <c r="O16" s="44">
        <f t="shared" si="8"/>
        <v>1</v>
      </c>
      <c r="P16" s="11"/>
      <c r="Q16" s="12"/>
      <c r="R16" s="9"/>
      <c r="S16" s="9"/>
      <c r="T16" s="12"/>
      <c r="U16" s="9"/>
    </row>
    <row r="17" spans="1:21" ht="12.75">
      <c r="A17" s="24" t="s">
        <v>23</v>
      </c>
      <c r="B17" s="25">
        <v>1513.42</v>
      </c>
      <c r="C17" s="26">
        <f t="shared" si="1"/>
        <v>0.008297798765742048</v>
      </c>
      <c r="D17" s="46">
        <v>0</v>
      </c>
      <c r="E17" s="27">
        <f t="shared" si="0"/>
        <v>0</v>
      </c>
      <c r="F17" s="28">
        <f t="shared" si="2"/>
        <v>0</v>
      </c>
      <c r="G17" s="47">
        <v>0</v>
      </c>
      <c r="H17" s="25">
        <f t="shared" si="3"/>
        <v>0</v>
      </c>
      <c r="I17" s="43">
        <f t="shared" si="4"/>
        <v>0</v>
      </c>
      <c r="J17" s="46">
        <v>0.5</v>
      </c>
      <c r="K17" s="25">
        <f t="shared" si="5"/>
        <v>756.71</v>
      </c>
      <c r="L17" s="44">
        <f t="shared" si="6"/>
        <v>0.5</v>
      </c>
      <c r="M17" s="50">
        <v>0.5</v>
      </c>
      <c r="N17" s="25">
        <f t="shared" si="7"/>
        <v>756.71</v>
      </c>
      <c r="O17" s="44">
        <f t="shared" si="8"/>
        <v>1</v>
      </c>
      <c r="P17" s="11"/>
      <c r="Q17" s="12"/>
      <c r="R17" s="9"/>
      <c r="S17" s="9"/>
      <c r="T17" s="12"/>
      <c r="U17" s="9"/>
    </row>
    <row r="18" spans="1:21" ht="12.75">
      <c r="A18" s="24" t="s">
        <v>24</v>
      </c>
      <c r="B18" s="25">
        <v>19415.58</v>
      </c>
      <c r="C18" s="26">
        <f t="shared" si="1"/>
        <v>0.10645199333969817</v>
      </c>
      <c r="D18" s="46">
        <v>0</v>
      </c>
      <c r="E18" s="27">
        <f t="shared" si="0"/>
        <v>0</v>
      </c>
      <c r="F18" s="28">
        <f t="shared" si="2"/>
        <v>0</v>
      </c>
      <c r="G18" s="47">
        <v>0</v>
      </c>
      <c r="H18" s="25">
        <f t="shared" si="3"/>
        <v>0</v>
      </c>
      <c r="I18" s="43">
        <f t="shared" si="4"/>
        <v>0</v>
      </c>
      <c r="J18" s="46">
        <v>0</v>
      </c>
      <c r="K18" s="25">
        <f t="shared" si="5"/>
        <v>0</v>
      </c>
      <c r="L18" s="44">
        <f t="shared" si="6"/>
        <v>0</v>
      </c>
      <c r="M18" s="50">
        <v>1</v>
      </c>
      <c r="N18" s="25">
        <f t="shared" si="7"/>
        <v>19415.58</v>
      </c>
      <c r="O18" s="44">
        <f t="shared" si="8"/>
        <v>1</v>
      </c>
      <c r="P18" s="11"/>
      <c r="Q18" s="12"/>
      <c r="R18" s="9"/>
      <c r="S18" s="9"/>
      <c r="T18" s="12"/>
      <c r="U18" s="9"/>
    </row>
    <row r="19" spans="1:21" ht="12.75">
      <c r="A19" s="24" t="s">
        <v>25</v>
      </c>
      <c r="B19" s="25">
        <v>28469.86</v>
      </c>
      <c r="C19" s="26">
        <f t="shared" si="1"/>
        <v>0.1560949169224993</v>
      </c>
      <c r="D19" s="46">
        <v>0</v>
      </c>
      <c r="E19" s="27">
        <f t="shared" si="0"/>
        <v>0</v>
      </c>
      <c r="F19" s="28">
        <f t="shared" si="2"/>
        <v>0</v>
      </c>
      <c r="G19" s="47">
        <v>0</v>
      </c>
      <c r="H19" s="25">
        <f t="shared" si="3"/>
        <v>0</v>
      </c>
      <c r="I19" s="43">
        <f t="shared" si="4"/>
        <v>0</v>
      </c>
      <c r="J19" s="46">
        <v>0.4</v>
      </c>
      <c r="K19" s="25">
        <f t="shared" si="5"/>
        <v>11387.944000000001</v>
      </c>
      <c r="L19" s="44">
        <f t="shared" si="6"/>
        <v>0.4</v>
      </c>
      <c r="M19" s="50">
        <v>0.6</v>
      </c>
      <c r="N19" s="25">
        <f t="shared" si="7"/>
        <v>17081.916</v>
      </c>
      <c r="O19" s="44">
        <f t="shared" si="8"/>
        <v>1</v>
      </c>
      <c r="P19" s="11"/>
      <c r="Q19" s="12"/>
      <c r="R19" s="9"/>
      <c r="S19" s="9"/>
      <c r="T19" s="12"/>
      <c r="U19" s="9"/>
    </row>
    <row r="20" spans="1:21" ht="12.75">
      <c r="A20" s="24" t="s">
        <v>29</v>
      </c>
      <c r="B20" s="25">
        <v>2723.84</v>
      </c>
      <c r="C20" s="26">
        <f t="shared" si="1"/>
        <v>0.014934305209445376</v>
      </c>
      <c r="D20" s="46">
        <v>0</v>
      </c>
      <c r="E20" s="27">
        <f t="shared" si="0"/>
        <v>0</v>
      </c>
      <c r="F20" s="28">
        <f t="shared" si="2"/>
        <v>0</v>
      </c>
      <c r="G20" s="47">
        <v>0</v>
      </c>
      <c r="H20" s="25">
        <f t="shared" si="3"/>
        <v>0</v>
      </c>
      <c r="I20" s="43">
        <f t="shared" si="4"/>
        <v>0</v>
      </c>
      <c r="J20" s="46">
        <v>1</v>
      </c>
      <c r="K20" s="25">
        <f t="shared" si="5"/>
        <v>2723.84</v>
      </c>
      <c r="L20" s="44">
        <f t="shared" si="6"/>
        <v>1</v>
      </c>
      <c r="M20" s="50">
        <v>0</v>
      </c>
      <c r="N20" s="25">
        <f t="shared" si="7"/>
        <v>0</v>
      </c>
      <c r="O20" s="44">
        <f t="shared" si="8"/>
        <v>1</v>
      </c>
      <c r="P20" s="11"/>
      <c r="Q20" s="12"/>
      <c r="R20" s="9"/>
      <c r="S20" s="9"/>
      <c r="T20" s="12"/>
      <c r="U20" s="9"/>
    </row>
    <row r="21" spans="1:21" ht="12.75">
      <c r="A21" s="24" t="s">
        <v>31</v>
      </c>
      <c r="B21" s="25">
        <v>13765</v>
      </c>
      <c r="C21" s="26">
        <f t="shared" si="1"/>
        <v>0.07547092017446531</v>
      </c>
      <c r="D21" s="46">
        <v>0</v>
      </c>
      <c r="E21" s="27">
        <f t="shared" si="0"/>
        <v>0</v>
      </c>
      <c r="F21" s="28">
        <f t="shared" si="2"/>
        <v>0</v>
      </c>
      <c r="G21" s="47">
        <v>0</v>
      </c>
      <c r="H21" s="25">
        <f t="shared" si="3"/>
        <v>0</v>
      </c>
      <c r="I21" s="43">
        <f t="shared" si="4"/>
        <v>0</v>
      </c>
      <c r="J21" s="46">
        <v>0</v>
      </c>
      <c r="K21" s="25">
        <f t="shared" si="5"/>
        <v>0</v>
      </c>
      <c r="L21" s="44">
        <v>0</v>
      </c>
      <c r="M21" s="50">
        <v>1</v>
      </c>
      <c r="N21" s="25">
        <f t="shared" si="7"/>
        <v>13765</v>
      </c>
      <c r="O21" s="44">
        <f t="shared" si="8"/>
        <v>1</v>
      </c>
      <c r="P21" s="11"/>
      <c r="Q21" s="12"/>
      <c r="R21" s="9"/>
      <c r="S21" s="9"/>
      <c r="T21" s="12"/>
      <c r="U21" s="9"/>
    </row>
    <row r="22" spans="1:21" ht="12.75">
      <c r="A22" s="24" t="s">
        <v>34</v>
      </c>
      <c r="B22" s="25">
        <v>15046.2</v>
      </c>
      <c r="C22" s="26">
        <f t="shared" si="1"/>
        <v>0.08249550011834653</v>
      </c>
      <c r="D22" s="46">
        <v>0</v>
      </c>
      <c r="E22" s="27">
        <f t="shared" si="0"/>
        <v>0</v>
      </c>
      <c r="F22" s="28">
        <f t="shared" si="2"/>
        <v>0</v>
      </c>
      <c r="G22" s="47">
        <v>0</v>
      </c>
      <c r="H22" s="25">
        <f t="shared" si="3"/>
        <v>0</v>
      </c>
      <c r="I22" s="43">
        <f t="shared" si="4"/>
        <v>0</v>
      </c>
      <c r="J22" s="46"/>
      <c r="K22" s="25">
        <v>0</v>
      </c>
      <c r="L22" s="44">
        <v>0</v>
      </c>
      <c r="M22" s="50">
        <v>1</v>
      </c>
      <c r="N22" s="25">
        <f t="shared" si="7"/>
        <v>15046.2</v>
      </c>
      <c r="O22" s="44"/>
      <c r="P22" s="11"/>
      <c r="Q22" s="12"/>
      <c r="R22" s="9"/>
      <c r="S22" s="9"/>
      <c r="T22" s="12"/>
      <c r="U22" s="9"/>
    </row>
    <row r="23" spans="1:21" ht="12.75">
      <c r="A23" s="24" t="s">
        <v>35</v>
      </c>
      <c r="B23" s="25">
        <v>934.8</v>
      </c>
      <c r="C23" s="26">
        <f t="shared" si="1"/>
        <v>0.0051253335400719335</v>
      </c>
      <c r="D23" s="46">
        <v>0</v>
      </c>
      <c r="E23" s="27">
        <f t="shared" si="0"/>
        <v>0</v>
      </c>
      <c r="F23" s="28">
        <f t="shared" si="2"/>
        <v>0</v>
      </c>
      <c r="G23" s="47">
        <v>0</v>
      </c>
      <c r="H23" s="25">
        <f t="shared" si="3"/>
        <v>0</v>
      </c>
      <c r="I23" s="43">
        <f t="shared" si="4"/>
        <v>0</v>
      </c>
      <c r="J23" s="46">
        <v>0</v>
      </c>
      <c r="K23" s="25">
        <f t="shared" si="5"/>
        <v>0</v>
      </c>
      <c r="L23" s="44">
        <v>0</v>
      </c>
      <c r="M23" s="50">
        <v>1</v>
      </c>
      <c r="N23" s="25">
        <f t="shared" si="7"/>
        <v>934.8</v>
      </c>
      <c r="O23" s="44">
        <f t="shared" si="8"/>
        <v>1</v>
      </c>
      <c r="P23" s="11"/>
      <c r="Q23" s="12"/>
      <c r="R23" s="9"/>
      <c r="S23" s="9"/>
      <c r="T23" s="12"/>
      <c r="U23" s="9"/>
    </row>
    <row r="24" spans="1:21" ht="12.75">
      <c r="A24" s="34" t="s">
        <v>13</v>
      </c>
      <c r="B24" s="25">
        <f>SUM(B8:B23)</f>
        <v>182388.12999999998</v>
      </c>
      <c r="C24" s="28">
        <f>SUM(C8:C23)</f>
        <v>1</v>
      </c>
      <c r="D24" s="31"/>
      <c r="E24" s="27">
        <f>SUM(E8:E23)</f>
        <v>12663.470000000001</v>
      </c>
      <c r="F24" s="32"/>
      <c r="G24" s="29"/>
      <c r="H24" s="25">
        <f>SUM(H8:H23)</f>
        <v>20627.835000000003</v>
      </c>
      <c r="I24" s="30"/>
      <c r="J24" s="31"/>
      <c r="K24" s="25">
        <f>SUM(K8:K23)</f>
        <v>61420.944</v>
      </c>
      <c r="L24" s="32"/>
      <c r="M24" s="33"/>
      <c r="N24" s="25">
        <f>SUM(N8:N23)</f>
        <v>87675.881</v>
      </c>
      <c r="O24" s="28">
        <v>1</v>
      </c>
      <c r="P24" s="11"/>
      <c r="Q24" s="12"/>
      <c r="R24" s="9"/>
      <c r="S24" s="9"/>
      <c r="T24" s="12"/>
      <c r="U24" s="9"/>
    </row>
    <row r="25" spans="1:21" ht="13.5" thickBot="1">
      <c r="A25" s="35"/>
      <c r="B25" s="36"/>
      <c r="C25" s="37"/>
      <c r="D25" s="38"/>
      <c r="E25" s="39"/>
      <c r="F25" s="37"/>
      <c r="G25" s="40"/>
      <c r="H25" s="39"/>
      <c r="I25" s="41"/>
      <c r="J25" s="38"/>
      <c r="K25" s="39"/>
      <c r="L25" s="37"/>
      <c r="M25" s="42"/>
      <c r="N25" s="39"/>
      <c r="O25" s="28"/>
      <c r="P25" s="11"/>
      <c r="Q25" s="12"/>
      <c r="R25" s="9"/>
      <c r="S25" s="9"/>
      <c r="T25" s="12"/>
      <c r="U25" s="9"/>
    </row>
    <row r="26" spans="1:10" ht="12.75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ht="12.75">
      <c r="A27" t="s">
        <v>36</v>
      </c>
    </row>
    <row r="28" ht="12.75">
      <c r="B28" s="13"/>
    </row>
    <row r="29" spans="2:12" ht="12.75">
      <c r="B29" s="6"/>
      <c r="C29" s="7" t="s">
        <v>0</v>
      </c>
      <c r="D29" s="5"/>
      <c r="J29" s="51"/>
      <c r="K29" s="7" t="s">
        <v>0</v>
      </c>
      <c r="L29" s="5"/>
    </row>
    <row r="30" spans="2:12" ht="12.75">
      <c r="B30" s="5" t="s">
        <v>26</v>
      </c>
      <c r="C30" s="5"/>
      <c r="D30" s="1"/>
      <c r="J30" s="5" t="s">
        <v>32</v>
      </c>
      <c r="K30" s="5"/>
      <c r="L30" s="1"/>
    </row>
    <row r="31" spans="2:12" ht="12.75">
      <c r="B31" s="5" t="s">
        <v>27</v>
      </c>
      <c r="C31" s="5"/>
      <c r="D31" s="1"/>
      <c r="J31" s="5" t="s">
        <v>27</v>
      </c>
      <c r="K31" s="5"/>
      <c r="L31" s="1"/>
    </row>
    <row r="32" spans="2:12" ht="12.75">
      <c r="B32" s="2" t="s">
        <v>28</v>
      </c>
      <c r="C32" s="4"/>
      <c r="D32" s="1"/>
      <c r="J32" s="2" t="s">
        <v>33</v>
      </c>
      <c r="K32" s="4"/>
      <c r="L32" s="1"/>
    </row>
    <row r="33" spans="2:12" ht="12.75">
      <c r="B33" s="3"/>
      <c r="C33" s="4"/>
      <c r="D33" s="1"/>
      <c r="J33" s="3"/>
      <c r="K33" s="4"/>
      <c r="L33" s="1"/>
    </row>
  </sheetData>
  <sheetProtection/>
  <mergeCells count="9">
    <mergeCell ref="A26:J26"/>
    <mergeCell ref="A1:J1"/>
    <mergeCell ref="A2:J2"/>
    <mergeCell ref="A3:J3"/>
    <mergeCell ref="A4:J4"/>
    <mergeCell ref="A5:J5"/>
    <mergeCell ref="A6:D6"/>
    <mergeCell ref="F6:G6"/>
    <mergeCell ref="I6:J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Zavodnik</dc:creator>
  <cp:keywords/>
  <dc:description/>
  <cp:lastModifiedBy>Usuário</cp:lastModifiedBy>
  <cp:lastPrinted>2015-05-20T12:43:27Z</cp:lastPrinted>
  <dcterms:created xsi:type="dcterms:W3CDTF">2009-07-02T17:29:30Z</dcterms:created>
  <dcterms:modified xsi:type="dcterms:W3CDTF">2015-05-20T12:43:47Z</dcterms:modified>
  <cp:category/>
  <cp:version/>
  <cp:contentType/>
  <cp:contentStatus/>
</cp:coreProperties>
</file>